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6ED46E75-FA8B-4C0F-876F-0BF24149E6A3}" xr6:coauthVersionLast="47" xr6:coauthVersionMax="47" xr10:uidLastSave="{00000000-0000-0000-0000-000000000000}"/>
  <bookViews>
    <workbookView xWindow="-120" yWindow="-120" windowWidth="20730" windowHeight="11160" tabRatio="781" firstSheet="4" activeTab="6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6" l="1"/>
  <c r="F21" i="96"/>
  <c r="E184" i="96"/>
  <c r="E183" i="96"/>
  <c r="D35" i="96" l="1"/>
  <c r="D8" i="96"/>
  <c r="C188" i="96" l="1"/>
  <c r="C184" i="96"/>
  <c r="C183" i="96"/>
  <c r="C180" i="96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4" i="95"/>
  <c r="C183" i="95"/>
  <c r="C180" i="95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92" i="94"/>
  <c r="E192" i="93"/>
  <c r="E191" i="94"/>
  <c r="E184" i="93"/>
  <c r="E183" i="93"/>
  <c r="E21" i="94"/>
  <c r="B188" i="94" l="1"/>
  <c r="B184" i="94"/>
  <c r="B183" i="94"/>
  <c r="B180" i="94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4" i="93"/>
  <c r="B183" i="93"/>
  <c r="B180" i="93"/>
  <c r="B176" i="93"/>
  <c r="B172" i="93"/>
  <c r="B168" i="93"/>
  <c r="B163" i="93"/>
  <c r="B49" i="93"/>
  <c r="B45" i="93"/>
  <c r="B41" i="93"/>
  <c r="B21" i="93"/>
  <c r="B188" i="92"/>
  <c r="B184" i="92"/>
  <c r="B183" i="92"/>
  <c r="B180" i="92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4" i="91"/>
  <c r="C183" i="91"/>
  <c r="C180" i="91"/>
  <c r="C176" i="91"/>
  <c r="C172" i="91"/>
  <c r="C168" i="91"/>
  <c r="C163" i="91"/>
  <c r="C77" i="91"/>
  <c r="C76" i="91"/>
  <c r="C74" i="91"/>
  <c r="C73" i="91"/>
  <c r="G73" i="91" s="1"/>
  <c r="C49" i="91"/>
  <c r="C45" i="91"/>
  <c r="C41" i="91"/>
  <c r="C35" i="91"/>
  <c r="G35" i="91" s="1"/>
  <c r="C14" i="91"/>
  <c r="C16" i="91" s="1"/>
  <c r="G16" i="91" s="1"/>
  <c r="C8" i="91"/>
  <c r="G192" i="101"/>
  <c r="G191" i="101"/>
  <c r="G188" i="101"/>
  <c r="G187" i="101"/>
  <c r="G184" i="101"/>
  <c r="G183" i="101"/>
  <c r="G180" i="101"/>
  <c r="G179" i="101"/>
  <c r="G176" i="101"/>
  <c r="G175" i="101"/>
  <c r="G172" i="101"/>
  <c r="G171" i="101"/>
  <c r="G168" i="101"/>
  <c r="G167" i="101"/>
  <c r="G163" i="101"/>
  <c r="G162" i="101"/>
  <c r="G159" i="101"/>
  <c r="G158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3" i="101"/>
  <c r="G102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7" i="101"/>
  <c r="G24" i="101"/>
  <c r="G21" i="101"/>
  <c r="G19" i="101"/>
  <c r="G16" i="101"/>
  <c r="G15" i="101"/>
  <c r="G14" i="101"/>
  <c r="G13" i="101"/>
  <c r="G12" i="101"/>
  <c r="G8" i="101"/>
  <c r="G7" i="101"/>
  <c r="G6" i="101"/>
  <c r="G192" i="100"/>
  <c r="G191" i="100"/>
  <c r="G188" i="100"/>
  <c r="G187" i="100"/>
  <c r="G184" i="100"/>
  <c r="G183" i="100"/>
  <c r="G180" i="100"/>
  <c r="G179" i="100"/>
  <c r="G176" i="100"/>
  <c r="G175" i="100"/>
  <c r="G172" i="100"/>
  <c r="G171" i="100"/>
  <c r="G168" i="100"/>
  <c r="G167" i="100"/>
  <c r="G163" i="100"/>
  <c r="G162" i="100"/>
  <c r="G159" i="100"/>
  <c r="G158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3" i="100"/>
  <c r="G102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7" i="100"/>
  <c r="G24" i="100"/>
  <c r="G21" i="100"/>
  <c r="G19" i="100"/>
  <c r="G16" i="100"/>
  <c r="G15" i="100"/>
  <c r="G14" i="100"/>
  <c r="G13" i="100"/>
  <c r="G12" i="100"/>
  <c r="G8" i="100"/>
  <c r="G7" i="100"/>
  <c r="G6" i="100"/>
  <c r="G192" i="99"/>
  <c r="G191" i="99"/>
  <c r="G188" i="99"/>
  <c r="G187" i="99"/>
  <c r="G184" i="99"/>
  <c r="G183" i="99"/>
  <c r="G180" i="99"/>
  <c r="G179" i="99"/>
  <c r="G176" i="99"/>
  <c r="G175" i="99"/>
  <c r="G172" i="99"/>
  <c r="G171" i="99"/>
  <c r="G168" i="99"/>
  <c r="G167" i="99"/>
  <c r="G163" i="99"/>
  <c r="G162" i="99"/>
  <c r="G159" i="99"/>
  <c r="G158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3" i="99"/>
  <c r="G102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7" i="99"/>
  <c r="G24" i="99"/>
  <c r="G21" i="99"/>
  <c r="G19" i="99"/>
  <c r="G16" i="99"/>
  <c r="G15" i="99"/>
  <c r="G14" i="99"/>
  <c r="G13" i="99"/>
  <c r="G12" i="99"/>
  <c r="G8" i="99"/>
  <c r="G7" i="99"/>
  <c r="G6" i="99"/>
  <c r="G192" i="98"/>
  <c r="G191" i="98"/>
  <c r="G188" i="98"/>
  <c r="G187" i="98"/>
  <c r="G184" i="98"/>
  <c r="G183" i="98"/>
  <c r="G180" i="98"/>
  <c r="G179" i="98"/>
  <c r="G176" i="98"/>
  <c r="G175" i="98"/>
  <c r="G172" i="98"/>
  <c r="G171" i="98"/>
  <c r="G168" i="98"/>
  <c r="G167" i="98"/>
  <c r="G163" i="98"/>
  <c r="G162" i="98"/>
  <c r="G159" i="98"/>
  <c r="G158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3" i="98"/>
  <c r="G102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7" i="98"/>
  <c r="G24" i="98"/>
  <c r="G21" i="98"/>
  <c r="G19" i="98"/>
  <c r="G16" i="98"/>
  <c r="G15" i="98"/>
  <c r="G14" i="98"/>
  <c r="G13" i="98"/>
  <c r="G12" i="98"/>
  <c r="G8" i="98"/>
  <c r="G7" i="98"/>
  <c r="G6" i="98"/>
  <c r="G192" i="97"/>
  <c r="G191" i="97"/>
  <c r="G188" i="97"/>
  <c r="G187" i="97"/>
  <c r="G184" i="97"/>
  <c r="G183" i="97"/>
  <c r="G180" i="97"/>
  <c r="G179" i="97"/>
  <c r="G176" i="97"/>
  <c r="G175" i="97"/>
  <c r="G172" i="97"/>
  <c r="G171" i="97"/>
  <c r="G168" i="97"/>
  <c r="G167" i="97"/>
  <c r="G163" i="97"/>
  <c r="G162" i="97"/>
  <c r="G159" i="97"/>
  <c r="G158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3" i="97"/>
  <c r="G102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7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8" i="94"/>
  <c r="F187" i="94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8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1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4" i="68"/>
  <c r="G73" i="68"/>
  <c r="G71" i="68"/>
  <c r="G70" i="68"/>
  <c r="G69" i="68"/>
  <c r="G68" i="68"/>
  <c r="G67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4" i="68"/>
  <c r="G21" i="68"/>
  <c r="G19" i="68"/>
  <c r="G16" i="68"/>
  <c r="G15" i="68"/>
  <c r="G14" i="68"/>
  <c r="G13" i="68"/>
  <c r="G12" i="68"/>
  <c r="G8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G77" i="68"/>
  <c r="G76" i="68"/>
  <c r="E74" i="68"/>
  <c r="E73" i="68"/>
  <c r="E35" i="68"/>
  <c r="D8" i="68" l="1"/>
  <c r="C188" i="68" l="1"/>
  <c r="C184" i="68"/>
  <c r="C183" i="68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C35" i="68"/>
  <c r="C21" i="68"/>
  <c r="C192" i="101"/>
  <c r="C191" i="101"/>
  <c r="F184" i="101"/>
  <c r="F183" i="101"/>
  <c r="F159" i="101"/>
  <c r="F192" i="101" s="1"/>
  <c r="F158" i="101"/>
  <c r="F191" i="101" s="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F184" i="100"/>
  <c r="F183" i="100"/>
  <c r="F159" i="100"/>
  <c r="F192" i="100" s="1"/>
  <c r="F158" i="100"/>
  <c r="F191" i="100" s="1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F184" i="99"/>
  <c r="F183" i="99"/>
  <c r="F159" i="99"/>
  <c r="F192" i="99" s="1"/>
  <c r="F158" i="99"/>
  <c r="F191" i="99" s="1"/>
  <c r="F103" i="99"/>
  <c r="E103" i="99"/>
  <c r="D103" i="99"/>
  <c r="C103" i="99"/>
  <c r="F102" i="99"/>
  <c r="E102" i="99"/>
  <c r="D102" i="99"/>
  <c r="C102" i="99"/>
  <c r="F27" i="99"/>
  <c r="E27" i="99"/>
  <c r="D27" i="99"/>
  <c r="C27" i="99"/>
  <c r="C192" i="98"/>
  <c r="C191" i="98"/>
  <c r="F184" i="98"/>
  <c r="F183" i="98"/>
  <c r="F159" i="98"/>
  <c r="F192" i="98" s="1"/>
  <c r="F158" i="98"/>
  <c r="F191" i="98" s="1"/>
  <c r="F103" i="98"/>
  <c r="E103" i="98"/>
  <c r="D103" i="98"/>
  <c r="C103" i="98"/>
  <c r="F102" i="98"/>
  <c r="E102" i="98"/>
  <c r="D102" i="98"/>
  <c r="C102" i="98"/>
  <c r="F27" i="98"/>
  <c r="E27" i="98"/>
  <c r="D27" i="98"/>
  <c r="C27" i="98"/>
  <c r="C192" i="97"/>
  <c r="C191" i="97"/>
  <c r="F184" i="97"/>
  <c r="F183" i="97"/>
  <c r="F159" i="97"/>
  <c r="F192" i="97" s="1"/>
  <c r="F158" i="97"/>
  <c r="F191" i="97" s="1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88" i="94" s="1"/>
  <c r="F184" i="94" s="1"/>
  <c r="E158" i="94"/>
  <c r="E187" i="94" s="1"/>
  <c r="F183" i="94" s="1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F192" i="96" l="1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92" i="94"/>
  <c r="F159" i="94"/>
  <c r="F27" i="94"/>
  <c r="F102" i="94"/>
  <c r="F103" i="94"/>
  <c r="F191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G127" i="68" l="1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<sst xmlns="http://schemas.openxmlformats.org/spreadsheetml/2006/main" count="1953" uniqueCount="110">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</sst>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4" fontId="7" fillId="0" borderId="2" xfId="0" applyNumberFormat="1" applyFont="1" applyBorder="1" applyAlignment="1">
      <alignment horizontal="center"/>
    </xf>
    <xf numFmtId="3" fontId="0" fillId="5" borderId="2" xfId="0" applyNumberFormat="1" applyFont="1" applyFill="1" applyBorder="1"/>
  </cellXfs>
  <cellStyles count="24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" sqref="C6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12">
        <v>115252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127693</v>
      </c>
    </row>
    <row r="56" spans="2:9" x14ac:dyDescent="0.25">
      <c r="B56" s="14" t="s">
        <v>47</v>
      </c>
      <c r="C56" s="12">
        <v>78297.415299</v>
      </c>
      <c r="D56" s="12">
        <v>5836.43324199995</v>
      </c>
      <c r="E56" s="12">
        <v>2252</v>
      </c>
      <c r="F56" s="12">
        <v>12585</v>
      </c>
      <c r="G56" s="27">
        <f t="shared" si="0"/>
        <v>98970.848540999956</v>
      </c>
    </row>
    <row r="57" spans="2:9" x14ac:dyDescent="0.25">
      <c r="B57" s="14" t="s">
        <v>48</v>
      </c>
      <c r="C57" s="12">
        <v>13.3887221046056</v>
      </c>
      <c r="D57" s="12">
        <v>34</v>
      </c>
      <c r="E57" s="12">
        <v>20</v>
      </c>
      <c r="F57" s="12">
        <v>29</v>
      </c>
      <c r="G57" s="27">
        <f>AVERAGE(C57:F57)</f>
        <v>24.097180526151398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12">
        <v>7127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24496</v>
      </c>
    </row>
    <row r="68" spans="2:8" x14ac:dyDescent="0.25">
      <c r="B68" s="14" t="s">
        <v>47</v>
      </c>
      <c r="C68" s="12">
        <v>5580.0568380000004</v>
      </c>
      <c r="D68" s="12">
        <v>1911.2171000000001</v>
      </c>
      <c r="E68" s="12">
        <v>1716</v>
      </c>
      <c r="F68" s="12">
        <v>18380</v>
      </c>
      <c r="G68" s="27">
        <f t="shared" si="2"/>
        <v>27587.273937999998</v>
      </c>
    </row>
    <row r="69" spans="2:8" x14ac:dyDescent="0.25">
      <c r="B69" s="14" t="s">
        <v>48</v>
      </c>
      <c r="C69" s="12">
        <v>37.424442261821198</v>
      </c>
      <c r="D69" s="12">
        <v>54</v>
      </c>
      <c r="E69" s="12">
        <v>46</v>
      </c>
      <c r="F69" s="12">
        <v>38</v>
      </c>
      <c r="G69" s="27">
        <f>AVERAGE(C69:F69)</f>
        <v>43.856110565455296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>
        <f>+C55+C67</f>
        <v>122379</v>
      </c>
      <c r="D73" s="19">
        <v>7521</v>
      </c>
      <c r="E73" s="19">
        <f>+E55+E67</f>
        <v>3223</v>
      </c>
      <c r="F73" s="19">
        <v>19066</v>
      </c>
      <c r="G73" s="19">
        <f>SUM(C73:F73)</f>
        <v>152189</v>
      </c>
    </row>
    <row r="74" spans="2:8" x14ac:dyDescent="0.25">
      <c r="B74" s="18" t="s">
        <v>47</v>
      </c>
      <c r="C74" s="19">
        <f>+C56+C68</f>
        <v>83877.472137000004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126558.12247899995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06A1-F188-4B15-ABB3-E90BBE0D3143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>
        <v>102729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113230</v>
      </c>
    </row>
    <row r="56" spans="2:9" x14ac:dyDescent="0.25">
      <c r="B56" s="14" t="s">
        <v>47</v>
      </c>
      <c r="C56" s="27">
        <v>63170.066952000001</v>
      </c>
      <c r="D56" s="27">
        <v>5929.3021079999698</v>
      </c>
      <c r="E56" s="27">
        <v>2015</v>
      </c>
      <c r="F56" s="27">
        <v>9416</v>
      </c>
      <c r="G56" s="27">
        <f t="shared" si="0"/>
        <v>80530.369059999968</v>
      </c>
    </row>
    <row r="57" spans="2:9" x14ac:dyDescent="0.25">
      <c r="B57" s="14" t="s">
        <v>48</v>
      </c>
      <c r="C57" s="27">
        <v>12.270303419676999</v>
      </c>
      <c r="D57" s="27">
        <v>36</v>
      </c>
      <c r="E57" s="27">
        <v>19</v>
      </c>
      <c r="F57" s="27">
        <v>29</v>
      </c>
      <c r="G57" s="27">
        <f>AVERAGE(C57:F57)</f>
        <v>24.067575854919248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>
        <v>6003</v>
      </c>
      <c r="D67" s="27">
        <v>1474</v>
      </c>
      <c r="E67" s="27">
        <v>1308</v>
      </c>
      <c r="F67" s="27">
        <v>11192</v>
      </c>
      <c r="G67" s="27">
        <f t="shared" si="0"/>
        <v>19977</v>
      </c>
    </row>
    <row r="68" spans="2:8" x14ac:dyDescent="0.25">
      <c r="B68" s="14" t="s">
        <v>47</v>
      </c>
      <c r="C68" s="27">
        <v>4591.6138220000003</v>
      </c>
      <c r="D68" s="27">
        <v>1402.2541570000001</v>
      </c>
      <c r="E68" s="27">
        <v>1567</v>
      </c>
      <c r="F68" s="27">
        <v>14514</v>
      </c>
      <c r="G68" s="27">
        <f t="shared" si="0"/>
        <v>22074.867979000002</v>
      </c>
    </row>
    <row r="69" spans="2:8" x14ac:dyDescent="0.25">
      <c r="B69" s="14" t="s">
        <v>48</v>
      </c>
      <c r="C69" s="27">
        <v>37.365650508079298</v>
      </c>
      <c r="D69" s="27">
        <v>53</v>
      </c>
      <c r="E69" s="27">
        <v>47</v>
      </c>
      <c r="F69" s="27">
        <v>38</v>
      </c>
      <c r="G69" s="27">
        <f>AVERAGE(C69:F69)</f>
        <v>43.841412627019821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>
        <f>+C55+C67</f>
        <v>108732</v>
      </c>
      <c r="D73" s="19">
        <v>6433</v>
      </c>
      <c r="E73" s="19">
        <v>2806</v>
      </c>
      <c r="F73" s="19">
        <v>15236</v>
      </c>
      <c r="G73" s="19">
        <f>SUM(C73:F73)</f>
        <v>133207</v>
      </c>
    </row>
    <row r="74" spans="2:8" x14ac:dyDescent="0.25">
      <c r="B74" s="18" t="s">
        <v>47</v>
      </c>
      <c r="C74" s="19">
        <f>+C56+C68</f>
        <v>67761.680774000008</v>
      </c>
      <c r="D74" s="19">
        <v>7331.5562649999702</v>
      </c>
      <c r="E74" s="19">
        <v>3582</v>
      </c>
      <c r="F74" s="19">
        <v>23930</v>
      </c>
      <c r="G74" s="22">
        <f>SUM(C74:F74)</f>
        <v>102605.23703899997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5264-35D7-43C8-A5DE-BD3868C2AAA4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0" t="s">
        <v>1</v>
      </c>
      <c r="C2" s="81"/>
      <c r="D2" s="81"/>
      <c r="E2" s="81"/>
      <c r="F2" s="8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9" t="s">
        <v>7</v>
      </c>
      <c r="B4" s="70"/>
      <c r="C4" s="70"/>
      <c r="D4" s="70"/>
      <c r="E4" s="70"/>
      <c r="F4" s="71"/>
    </row>
    <row r="5" spans="1:6" x14ac:dyDescent="0.25">
      <c r="A5" s="65" t="s">
        <v>8</v>
      </c>
      <c r="B5" s="66"/>
      <c r="C5" s="66"/>
      <c r="D5" s="66"/>
      <c r="E5" s="66"/>
      <c r="F5" s="67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5" t="s">
        <v>12</v>
      </c>
      <c r="B10" s="66"/>
      <c r="C10" s="66"/>
      <c r="D10" s="66"/>
      <c r="E10" s="66"/>
      <c r="F10" s="67"/>
    </row>
    <row r="11" spans="1:6" x14ac:dyDescent="0.25">
      <c r="A11" s="61" t="s">
        <v>13</v>
      </c>
      <c r="B11" s="62"/>
      <c r="C11" s="62"/>
      <c r="D11" s="62"/>
      <c r="E11" s="62"/>
      <c r="F11" s="63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61" t="s">
        <v>19</v>
      </c>
      <c r="B18" s="62"/>
      <c r="C18" s="62"/>
      <c r="D18" s="62"/>
      <c r="E18" s="62"/>
      <c r="F18" s="63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83"/>
      <c r="B20" s="83"/>
      <c r="C20" s="83"/>
      <c r="D20" s="83"/>
      <c r="E20" s="83"/>
      <c r="F20" s="83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5" t="s">
        <v>26</v>
      </c>
      <c r="B29" s="66"/>
      <c r="C29" s="66"/>
      <c r="D29" s="66"/>
      <c r="E29" s="66"/>
      <c r="F29" s="67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5" t="s">
        <v>28</v>
      </c>
      <c r="B32" s="66"/>
      <c r="C32" s="66"/>
      <c r="D32" s="66"/>
      <c r="E32" s="66"/>
      <c r="F32" s="67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6" t="s">
        <v>32</v>
      </c>
      <c r="B36" s="77"/>
      <c r="C36" s="77"/>
      <c r="D36" s="77"/>
      <c r="E36" s="77"/>
      <c r="F36" s="77"/>
      <c r="G36" s="78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9" t="s">
        <v>33</v>
      </c>
      <c r="B38" s="70"/>
      <c r="C38" s="70"/>
      <c r="D38" s="70"/>
      <c r="E38" s="70"/>
      <c r="F38" s="71"/>
    </row>
    <row r="39" spans="1:8" x14ac:dyDescent="0.25">
      <c r="A39" s="65" t="s">
        <v>34</v>
      </c>
      <c r="B39" s="66"/>
      <c r="C39" s="66"/>
      <c r="D39" s="66"/>
      <c r="E39" s="66"/>
      <c r="F39" s="67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59" t="s">
        <v>37</v>
      </c>
      <c r="B43" s="59"/>
      <c r="C43" s="59"/>
      <c r="D43" s="59"/>
      <c r="E43" s="59"/>
      <c r="F43" s="59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59" t="s">
        <v>40</v>
      </c>
      <c r="B47" s="59"/>
      <c r="C47" s="59"/>
      <c r="D47" s="59"/>
      <c r="E47" s="59"/>
      <c r="F47" s="59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9" t="s">
        <v>43</v>
      </c>
      <c r="B51" s="70"/>
      <c r="C51" s="70"/>
      <c r="D51" s="70"/>
      <c r="E51" s="70"/>
      <c r="F51" s="71"/>
    </row>
    <row r="52" spans="1:8" x14ac:dyDescent="0.25">
      <c r="A52" s="79"/>
      <c r="B52" s="79"/>
      <c r="C52" s="79"/>
      <c r="D52" s="79"/>
      <c r="E52" s="79"/>
      <c r="F52" s="79"/>
      <c r="G52" s="79"/>
    </row>
    <row r="53" spans="1:8" x14ac:dyDescent="0.25">
      <c r="A53" s="59" t="s">
        <v>44</v>
      </c>
      <c r="B53" s="59"/>
      <c r="C53" s="59"/>
      <c r="D53" s="59"/>
      <c r="E53" s="59"/>
      <c r="F53" s="59"/>
    </row>
    <row r="54" spans="1:8" x14ac:dyDescent="0.25">
      <c r="A54" s="64" t="s">
        <v>45</v>
      </c>
      <c r="B54" s="64"/>
      <c r="C54" s="64"/>
      <c r="D54" s="64"/>
      <c r="E54" s="64"/>
      <c r="F54" s="64"/>
    </row>
    <row r="55" spans="1:8" x14ac:dyDescent="0.25">
      <c r="A55" s="14" t="s">
        <v>46</v>
      </c>
      <c r="B55" s="12">
        <v>101962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111864</v>
      </c>
    </row>
    <row r="56" spans="1:8" x14ac:dyDescent="0.25">
      <c r="A56" s="14" t="s">
        <v>47</v>
      </c>
      <c r="B56" s="12">
        <v>58323.210720000003</v>
      </c>
      <c r="C56" s="12">
        <v>7146.6286470000096</v>
      </c>
      <c r="D56" s="12">
        <v>1406</v>
      </c>
      <c r="E56" s="12">
        <v>9873</v>
      </c>
      <c r="F56" s="27">
        <f t="shared" si="0"/>
        <v>76748.839367000008</v>
      </c>
    </row>
    <row r="57" spans="1:8" x14ac:dyDescent="0.25">
      <c r="A57" s="14" t="s">
        <v>48</v>
      </c>
      <c r="B57" s="12">
        <v>11.956856475942001</v>
      </c>
      <c r="C57" s="12">
        <v>38</v>
      </c>
      <c r="D57" s="12">
        <v>21</v>
      </c>
      <c r="E57" s="12">
        <v>30</v>
      </c>
      <c r="F57" s="27">
        <f>AVERAGE(B57:E57)</f>
        <v>25.239214118985501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64" t="s">
        <v>51</v>
      </c>
      <c r="B60" s="64"/>
      <c r="C60" s="64"/>
      <c r="D60" s="64"/>
      <c r="E60" s="64"/>
      <c r="F60" s="6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4" t="s">
        <v>52</v>
      </c>
      <c r="B66" s="64"/>
      <c r="C66" s="64"/>
      <c r="D66" s="64"/>
      <c r="E66" s="64"/>
      <c r="F66" s="64"/>
    </row>
    <row r="67" spans="1:7" x14ac:dyDescent="0.25">
      <c r="A67" s="14" t="s">
        <v>46</v>
      </c>
      <c r="B67" s="12">
        <v>5596</v>
      </c>
      <c r="C67" s="12">
        <v>1564</v>
      </c>
      <c r="D67" s="12">
        <v>898</v>
      </c>
      <c r="E67" s="12">
        <v>11634</v>
      </c>
      <c r="F67" s="27">
        <f t="shared" si="0"/>
        <v>19692</v>
      </c>
    </row>
    <row r="68" spans="1:7" x14ac:dyDescent="0.25">
      <c r="A68" s="14" t="s">
        <v>47</v>
      </c>
      <c r="B68" s="12">
        <v>4467.8539860000001</v>
      </c>
      <c r="C68" s="12">
        <v>1570.2594690000001</v>
      </c>
      <c r="D68" s="12">
        <v>892</v>
      </c>
      <c r="E68" s="12">
        <v>15457</v>
      </c>
      <c r="F68" s="27">
        <f t="shared" si="0"/>
        <v>22387.113454999999</v>
      </c>
    </row>
    <row r="69" spans="1:7" x14ac:dyDescent="0.25">
      <c r="A69" s="14" t="s">
        <v>48</v>
      </c>
      <c r="B69" s="12">
        <v>37.280557541100798</v>
      </c>
      <c r="C69" s="12">
        <v>54</v>
      </c>
      <c r="D69" s="12">
        <v>49</v>
      </c>
      <c r="E69" s="12">
        <v>39</v>
      </c>
      <c r="F69" s="27">
        <f>AVERAGE(B69:E69)</f>
        <v>44.820139385275198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73" t="s">
        <v>53</v>
      </c>
      <c r="B72" s="74"/>
      <c r="C72" s="74"/>
      <c r="D72" s="74"/>
      <c r="E72" s="74"/>
      <c r="F72" s="75"/>
    </row>
    <row r="73" spans="1:7" x14ac:dyDescent="0.25">
      <c r="A73" s="18" t="s">
        <v>54</v>
      </c>
      <c r="B73" s="19">
        <f>+B55+B67</f>
        <v>107558</v>
      </c>
      <c r="C73" s="19">
        <v>6751</v>
      </c>
      <c r="D73" s="19">
        <v>1662</v>
      </c>
      <c r="E73" s="19">
        <v>15585</v>
      </c>
      <c r="F73" s="19">
        <f>SUM(B73:E73)</f>
        <v>131556</v>
      </c>
    </row>
    <row r="74" spans="1:7" x14ac:dyDescent="0.25">
      <c r="A74" s="18" t="s">
        <v>47</v>
      </c>
      <c r="B74" s="19">
        <f>+B56+B68</f>
        <v>62791.064706000005</v>
      </c>
      <c r="C74" s="19">
        <v>8716.8881160000092</v>
      </c>
      <c r="D74" s="19">
        <v>2298</v>
      </c>
      <c r="E74" s="19">
        <v>25330</v>
      </c>
      <c r="F74" s="22">
        <f>SUM(B74:E74)</f>
        <v>99135.952822000021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5" t="s">
        <v>55</v>
      </c>
      <c r="B79" s="66"/>
      <c r="C79" s="66"/>
      <c r="D79" s="66"/>
      <c r="E79" s="66"/>
      <c r="F79" s="67"/>
    </row>
    <row r="80" spans="1:7" x14ac:dyDescent="0.25">
      <c r="A80" s="61" t="s">
        <v>45</v>
      </c>
      <c r="B80" s="62"/>
      <c r="C80" s="62"/>
      <c r="D80" s="62"/>
      <c r="E80" s="62"/>
      <c r="F80" s="63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61" t="s">
        <v>51</v>
      </c>
      <c r="B86" s="62"/>
      <c r="C86" s="62"/>
      <c r="D86" s="62"/>
      <c r="E86" s="62"/>
      <c r="F86" s="6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1" t="s">
        <v>52</v>
      </c>
      <c r="B92" s="62"/>
      <c r="C92" s="62"/>
      <c r="D92" s="62"/>
      <c r="E92" s="62"/>
      <c r="F92" s="63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73" t="s">
        <v>56</v>
      </c>
      <c r="B98" s="74"/>
      <c r="C98" s="74"/>
      <c r="D98" s="74"/>
      <c r="E98" s="74"/>
      <c r="F98" s="75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59" t="s">
        <v>57</v>
      </c>
      <c r="B105" s="59"/>
      <c r="C105" s="59"/>
      <c r="D105" s="59"/>
      <c r="E105" s="59"/>
      <c r="F105" s="59"/>
    </row>
    <row r="106" spans="1:7" x14ac:dyDescent="0.25">
      <c r="A106" s="64" t="s">
        <v>58</v>
      </c>
      <c r="B106" s="64"/>
      <c r="C106" s="64"/>
      <c r="D106" s="64"/>
      <c r="E106" s="64"/>
      <c r="F106" s="64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64" t="s">
        <v>62</v>
      </c>
      <c r="B110" s="64"/>
      <c r="C110" s="64"/>
      <c r="D110" s="64"/>
      <c r="E110" s="64"/>
      <c r="F110" s="64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64" t="s">
        <v>63</v>
      </c>
      <c r="B115" s="64"/>
      <c r="C115" s="64"/>
      <c r="D115" s="64"/>
      <c r="E115" s="64"/>
      <c r="F115" s="64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61" t="s">
        <v>64</v>
      </c>
      <c r="B119" s="62"/>
      <c r="C119" s="62"/>
      <c r="D119" s="62"/>
      <c r="E119" s="62"/>
      <c r="F119" s="63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5" t="s">
        <v>65</v>
      </c>
      <c r="B124" s="66"/>
      <c r="C124" s="66"/>
      <c r="D124" s="66"/>
      <c r="E124" s="66"/>
      <c r="F124" s="6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5" t="s">
        <v>67</v>
      </c>
      <c r="B126" s="66"/>
      <c r="C126" s="66"/>
      <c r="D126" s="66"/>
      <c r="E126" s="66"/>
      <c r="F126" s="67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72"/>
      <c r="B128" s="72"/>
      <c r="C128" s="72"/>
      <c r="D128" s="72"/>
      <c r="E128" s="72"/>
      <c r="F128" s="72"/>
      <c r="G128" s="72"/>
    </row>
    <row r="129" spans="1:8" x14ac:dyDescent="0.25">
      <c r="A129" s="59" t="s">
        <v>69</v>
      </c>
      <c r="B129" s="59"/>
      <c r="C129" s="59"/>
      <c r="D129" s="59"/>
      <c r="E129" s="59"/>
      <c r="F129" s="59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59" t="s">
        <v>72</v>
      </c>
      <c r="B133" s="59"/>
      <c r="C133" s="59"/>
      <c r="D133" s="59"/>
      <c r="E133" s="59"/>
      <c r="F133" s="59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68" t="s">
        <v>74</v>
      </c>
      <c r="B136" s="68"/>
      <c r="C136" s="68"/>
      <c r="D136" s="68"/>
      <c r="E136" s="68"/>
      <c r="F136" s="68"/>
    </row>
    <row r="137" spans="1:8" x14ac:dyDescent="0.25">
      <c r="A137" s="59" t="s">
        <v>75</v>
      </c>
      <c r="B137" s="59"/>
      <c r="C137" s="59"/>
      <c r="D137" s="59"/>
      <c r="E137" s="59"/>
      <c r="F137" s="59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9" t="s">
        <v>78</v>
      </c>
      <c r="B142" s="70"/>
      <c r="C142" s="70"/>
      <c r="D142" s="70"/>
      <c r="E142" s="70"/>
      <c r="F142" s="71"/>
    </row>
    <row r="143" spans="1:8" x14ac:dyDescent="0.25">
      <c r="A143" s="65" t="s">
        <v>79</v>
      </c>
      <c r="B143" s="66"/>
      <c r="C143" s="66"/>
      <c r="D143" s="66"/>
      <c r="E143" s="66"/>
      <c r="F143" s="67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64" t="s">
        <v>80</v>
      </c>
      <c r="B145" s="64"/>
      <c r="C145" s="64"/>
      <c r="D145" s="64"/>
      <c r="E145" s="64"/>
      <c r="F145" s="64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64" t="s">
        <v>83</v>
      </c>
      <c r="B149" s="64"/>
      <c r="C149" s="64"/>
      <c r="D149" s="64"/>
      <c r="E149" s="64"/>
      <c r="F149" s="64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64" t="s">
        <v>86</v>
      </c>
      <c r="B153" s="64"/>
      <c r="C153" s="64"/>
      <c r="D153" s="64"/>
      <c r="E153" s="64"/>
      <c r="F153" s="64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61" t="s">
        <v>89</v>
      </c>
      <c r="B157" s="62"/>
      <c r="C157" s="62"/>
      <c r="D157" s="62"/>
      <c r="E157" s="62"/>
      <c r="F157" s="63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59" t="s">
        <v>92</v>
      </c>
      <c r="B161" s="59"/>
      <c r="C161" s="59"/>
      <c r="D161" s="59"/>
      <c r="E161" s="59"/>
      <c r="F161" s="59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5" t="s">
        <v>93</v>
      </c>
      <c r="B165" s="66"/>
      <c r="C165" s="66"/>
      <c r="D165" s="66"/>
      <c r="E165" s="66"/>
      <c r="F165" s="67"/>
    </row>
    <row r="166" spans="1:7" x14ac:dyDescent="0.25">
      <c r="A166" s="61" t="s">
        <v>94</v>
      </c>
      <c r="B166" s="62"/>
      <c r="C166" s="62"/>
      <c r="D166" s="62"/>
      <c r="E166" s="62"/>
      <c r="F166" s="63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61" t="s">
        <v>97</v>
      </c>
      <c r="B170" s="62"/>
      <c r="C170" s="62"/>
      <c r="D170" s="62"/>
      <c r="E170" s="62"/>
      <c r="F170" s="63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61" t="s">
        <v>99</v>
      </c>
      <c r="B174" s="62"/>
      <c r="C174" s="62"/>
      <c r="D174" s="62"/>
      <c r="E174" s="62"/>
      <c r="F174" s="63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61" t="s">
        <v>100</v>
      </c>
      <c r="B178" s="62"/>
      <c r="C178" s="62"/>
      <c r="D178" s="62"/>
      <c r="E178" s="62"/>
      <c r="F178" s="63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59" t="s">
        <v>101</v>
      </c>
      <c r="B182" s="59"/>
      <c r="C182" s="59"/>
      <c r="D182" s="59"/>
      <c r="E182" s="59"/>
      <c r="F182" s="59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59" t="s">
        <v>104</v>
      </c>
      <c r="B186" s="59"/>
      <c r="C186" s="59"/>
      <c r="D186" s="59"/>
      <c r="E186" s="59"/>
      <c r="F186" s="59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59" t="s">
        <v>107</v>
      </c>
      <c r="B190" s="59"/>
      <c r="C190" s="59"/>
      <c r="D190" s="59"/>
      <c r="E190" s="59"/>
      <c r="F190" s="59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5C62-B312-4924-9D3F-4BA528D20475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0" t="s">
        <v>1</v>
      </c>
      <c r="C2" s="81"/>
      <c r="D2" s="81"/>
      <c r="E2" s="81"/>
      <c r="F2" s="8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9" t="s">
        <v>7</v>
      </c>
      <c r="B4" s="70"/>
      <c r="C4" s="70"/>
      <c r="D4" s="70"/>
      <c r="E4" s="70"/>
      <c r="F4" s="71"/>
    </row>
    <row r="5" spans="1:6" x14ac:dyDescent="0.25">
      <c r="A5" s="65" t="s">
        <v>8</v>
      </c>
      <c r="B5" s="66"/>
      <c r="C5" s="66"/>
      <c r="D5" s="66"/>
      <c r="E5" s="66"/>
      <c r="F5" s="67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5" t="s">
        <v>12</v>
      </c>
      <c r="B10" s="66"/>
      <c r="C10" s="66"/>
      <c r="D10" s="66"/>
      <c r="E10" s="66"/>
      <c r="F10" s="67"/>
    </row>
    <row r="11" spans="1:6" x14ac:dyDescent="0.25">
      <c r="A11" s="61" t="s">
        <v>13</v>
      </c>
      <c r="B11" s="62"/>
      <c r="C11" s="62"/>
      <c r="D11" s="62"/>
      <c r="E11" s="62"/>
      <c r="F11" s="63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61" t="s">
        <v>19</v>
      </c>
      <c r="B18" s="62"/>
      <c r="C18" s="62"/>
      <c r="D18" s="62"/>
      <c r="E18" s="62"/>
      <c r="F18" s="63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3"/>
      <c r="B20" s="83"/>
      <c r="C20" s="83"/>
      <c r="D20" s="83"/>
      <c r="E20" s="83"/>
      <c r="F20" s="83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5" t="s">
        <v>26</v>
      </c>
      <c r="B29" s="66"/>
      <c r="C29" s="66"/>
      <c r="D29" s="66"/>
      <c r="E29" s="66"/>
      <c r="F29" s="67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5" t="s">
        <v>28</v>
      </c>
      <c r="B32" s="66"/>
      <c r="C32" s="66"/>
      <c r="D32" s="66"/>
      <c r="E32" s="66"/>
      <c r="F32" s="67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6" t="s">
        <v>32</v>
      </c>
      <c r="B36" s="77"/>
      <c r="C36" s="77"/>
      <c r="D36" s="77"/>
      <c r="E36" s="77"/>
      <c r="F36" s="77"/>
      <c r="G36" s="78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9" t="s">
        <v>33</v>
      </c>
      <c r="B38" s="70"/>
      <c r="C38" s="70"/>
      <c r="D38" s="70"/>
      <c r="E38" s="70"/>
      <c r="F38" s="71"/>
    </row>
    <row r="39" spans="1:8" x14ac:dyDescent="0.25">
      <c r="A39" s="65" t="s">
        <v>34</v>
      </c>
      <c r="B39" s="66"/>
      <c r="C39" s="66"/>
      <c r="D39" s="66"/>
      <c r="E39" s="66"/>
      <c r="F39" s="67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59" t="s">
        <v>37</v>
      </c>
      <c r="B43" s="59"/>
      <c r="C43" s="59"/>
      <c r="D43" s="59"/>
      <c r="E43" s="59"/>
      <c r="F43" s="59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59" t="s">
        <v>40</v>
      </c>
      <c r="B47" s="59"/>
      <c r="C47" s="59"/>
      <c r="D47" s="59"/>
      <c r="E47" s="59"/>
      <c r="F47" s="59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9" t="s">
        <v>43</v>
      </c>
      <c r="B51" s="70"/>
      <c r="C51" s="70"/>
      <c r="D51" s="70"/>
      <c r="E51" s="70"/>
      <c r="F51" s="71"/>
    </row>
    <row r="52" spans="1:8" x14ac:dyDescent="0.25">
      <c r="A52" s="79"/>
      <c r="B52" s="79"/>
      <c r="C52" s="79"/>
      <c r="D52" s="79"/>
      <c r="E52" s="79"/>
      <c r="F52" s="79"/>
      <c r="G52" s="79"/>
    </row>
    <row r="53" spans="1:8" x14ac:dyDescent="0.25">
      <c r="A53" s="59" t="s">
        <v>44</v>
      </c>
      <c r="B53" s="59"/>
      <c r="C53" s="59"/>
      <c r="D53" s="59"/>
      <c r="E53" s="59"/>
      <c r="F53" s="59"/>
    </row>
    <row r="54" spans="1:8" x14ac:dyDescent="0.25">
      <c r="A54" s="64" t="s">
        <v>45</v>
      </c>
      <c r="B54" s="64"/>
      <c r="C54" s="64"/>
      <c r="D54" s="64"/>
      <c r="E54" s="64"/>
      <c r="F54" s="64"/>
    </row>
    <row r="55" spans="1:8" x14ac:dyDescent="0.25">
      <c r="A55" s="14" t="s">
        <v>46</v>
      </c>
      <c r="B55" s="27">
        <v>113954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124916</v>
      </c>
    </row>
    <row r="56" spans="1:8" x14ac:dyDescent="0.25">
      <c r="A56" s="14" t="s">
        <v>47</v>
      </c>
      <c r="B56" s="27">
        <v>68956.861388999998</v>
      </c>
      <c r="C56" s="27">
        <v>7719.4234740000002</v>
      </c>
      <c r="D56" s="27">
        <v>1946.698956</v>
      </c>
      <c r="E56" s="27">
        <v>9573</v>
      </c>
      <c r="F56" s="27">
        <f t="shared" si="0"/>
        <v>88195.983818999986</v>
      </c>
    </row>
    <row r="57" spans="1:8" x14ac:dyDescent="0.25">
      <c r="A57" s="14" t="s">
        <v>48</v>
      </c>
      <c r="B57" s="27">
        <v>12.6164768239816</v>
      </c>
      <c r="C57" s="27">
        <v>38</v>
      </c>
      <c r="D57" s="27">
        <v>20.426459719142645</v>
      </c>
      <c r="E57" s="27">
        <v>28</v>
      </c>
      <c r="F57" s="27">
        <f>AVERAGE(B57:E57)</f>
        <v>24.76073413578106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64" t="s">
        <v>51</v>
      </c>
      <c r="B60" s="64"/>
      <c r="C60" s="64"/>
      <c r="D60" s="64"/>
      <c r="E60" s="64"/>
      <c r="F60" s="6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4" t="s">
        <v>52</v>
      </c>
      <c r="B66" s="64"/>
      <c r="C66" s="64"/>
      <c r="D66" s="64"/>
      <c r="E66" s="64"/>
      <c r="F66" s="64"/>
    </row>
    <row r="67" spans="1:7" x14ac:dyDescent="0.25">
      <c r="A67" s="14" t="s">
        <v>46</v>
      </c>
      <c r="B67" s="27">
        <v>6087</v>
      </c>
      <c r="C67" s="27">
        <v>1566</v>
      </c>
      <c r="D67" s="27">
        <v>1400</v>
      </c>
      <c r="E67" s="27">
        <v>11665</v>
      </c>
      <c r="F67" s="27">
        <f t="shared" si="0"/>
        <v>20718</v>
      </c>
    </row>
    <row r="68" spans="1:7" x14ac:dyDescent="0.25">
      <c r="A68" s="14" t="s">
        <v>47</v>
      </c>
      <c r="B68" s="27">
        <v>4813.5121479999998</v>
      </c>
      <c r="C68" s="27">
        <v>1563.695778</v>
      </c>
      <c r="D68" s="27">
        <v>1783.829898</v>
      </c>
      <c r="E68" s="27">
        <v>15126</v>
      </c>
      <c r="F68" s="27">
        <f t="shared" si="0"/>
        <v>23287.037823999999</v>
      </c>
    </row>
    <row r="69" spans="1:7" x14ac:dyDescent="0.25">
      <c r="A69" s="14" t="s">
        <v>48</v>
      </c>
      <c r="B69" s="27">
        <v>37.788237226877001</v>
      </c>
      <c r="C69" s="27">
        <v>54</v>
      </c>
      <c r="D69" s="27">
        <v>50.449285714285715</v>
      </c>
      <c r="E69" s="27">
        <v>39</v>
      </c>
      <c r="F69" s="27">
        <f>AVERAGE(B69:E69)</f>
        <v>45.309380735290681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73" t="s">
        <v>53</v>
      </c>
      <c r="B72" s="74"/>
      <c r="C72" s="74"/>
      <c r="D72" s="74"/>
      <c r="E72" s="74"/>
      <c r="F72" s="75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5" t="s">
        <v>55</v>
      </c>
      <c r="B79" s="66"/>
      <c r="C79" s="66"/>
      <c r="D79" s="66"/>
      <c r="E79" s="66"/>
      <c r="F79" s="67"/>
    </row>
    <row r="80" spans="1:7" x14ac:dyDescent="0.25">
      <c r="A80" s="61" t="s">
        <v>45</v>
      </c>
      <c r="B80" s="62"/>
      <c r="C80" s="62"/>
      <c r="D80" s="62"/>
      <c r="E80" s="62"/>
      <c r="F80" s="63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61" t="s">
        <v>51</v>
      </c>
      <c r="B86" s="62"/>
      <c r="C86" s="62"/>
      <c r="D86" s="62"/>
      <c r="E86" s="62"/>
      <c r="F86" s="6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1" t="s">
        <v>52</v>
      </c>
      <c r="B92" s="62"/>
      <c r="C92" s="62"/>
      <c r="D92" s="62"/>
      <c r="E92" s="62"/>
      <c r="F92" s="63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73" t="s">
        <v>56</v>
      </c>
      <c r="B98" s="74"/>
      <c r="C98" s="74"/>
      <c r="D98" s="74"/>
      <c r="E98" s="74"/>
      <c r="F98" s="75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59" t="s">
        <v>57</v>
      </c>
      <c r="B105" s="59"/>
      <c r="C105" s="59"/>
      <c r="D105" s="59"/>
      <c r="E105" s="59"/>
      <c r="F105" s="59"/>
    </row>
    <row r="106" spans="1:7" x14ac:dyDescent="0.25">
      <c r="A106" s="64" t="s">
        <v>58</v>
      </c>
      <c r="B106" s="64"/>
      <c r="C106" s="64"/>
      <c r="D106" s="64"/>
      <c r="E106" s="64"/>
      <c r="F106" s="64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64" t="s">
        <v>62</v>
      </c>
      <c r="B110" s="64"/>
      <c r="C110" s="64"/>
      <c r="D110" s="64"/>
      <c r="E110" s="64"/>
      <c r="F110" s="64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64" t="s">
        <v>63</v>
      </c>
      <c r="B115" s="64"/>
      <c r="C115" s="64"/>
      <c r="D115" s="64"/>
      <c r="E115" s="64"/>
      <c r="F115" s="64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61" t="s">
        <v>64</v>
      </c>
      <c r="B119" s="62"/>
      <c r="C119" s="62"/>
      <c r="D119" s="62"/>
      <c r="E119" s="62"/>
      <c r="F119" s="63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5" t="s">
        <v>65</v>
      </c>
      <c r="B124" s="66"/>
      <c r="C124" s="66"/>
      <c r="D124" s="66"/>
      <c r="E124" s="66"/>
      <c r="F124" s="6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5" t="s">
        <v>67</v>
      </c>
      <c r="B126" s="66"/>
      <c r="C126" s="66"/>
      <c r="D126" s="66"/>
      <c r="E126" s="66"/>
      <c r="F126" s="67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72"/>
      <c r="B128" s="72"/>
      <c r="C128" s="72"/>
      <c r="D128" s="72"/>
      <c r="E128" s="72"/>
      <c r="F128" s="72"/>
      <c r="G128" s="72"/>
    </row>
    <row r="129" spans="1:8" x14ac:dyDescent="0.25">
      <c r="A129" s="59" t="s">
        <v>69</v>
      </c>
      <c r="B129" s="59"/>
      <c r="C129" s="59"/>
      <c r="D129" s="59"/>
      <c r="E129" s="59"/>
      <c r="F129" s="59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59" t="s">
        <v>72</v>
      </c>
      <c r="B133" s="59"/>
      <c r="C133" s="59"/>
      <c r="D133" s="59"/>
      <c r="E133" s="59"/>
      <c r="F133" s="59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68" t="s">
        <v>74</v>
      </c>
      <c r="B136" s="68"/>
      <c r="C136" s="68"/>
      <c r="D136" s="68"/>
      <c r="E136" s="68"/>
      <c r="F136" s="68"/>
    </row>
    <row r="137" spans="1:8" x14ac:dyDescent="0.25">
      <c r="A137" s="59" t="s">
        <v>75</v>
      </c>
      <c r="B137" s="59"/>
      <c r="C137" s="59"/>
      <c r="D137" s="59"/>
      <c r="E137" s="59"/>
      <c r="F137" s="59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9" t="s">
        <v>78</v>
      </c>
      <c r="B142" s="70"/>
      <c r="C142" s="70"/>
      <c r="D142" s="70"/>
      <c r="E142" s="70"/>
      <c r="F142" s="71"/>
    </row>
    <row r="143" spans="1:8" x14ac:dyDescent="0.25">
      <c r="A143" s="65" t="s">
        <v>79</v>
      </c>
      <c r="B143" s="66"/>
      <c r="C143" s="66"/>
      <c r="D143" s="66"/>
      <c r="E143" s="66"/>
      <c r="F143" s="67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64" t="s">
        <v>80</v>
      </c>
      <c r="B145" s="64"/>
      <c r="C145" s="64"/>
      <c r="D145" s="64"/>
      <c r="E145" s="64"/>
      <c r="F145" s="64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64" t="s">
        <v>83</v>
      </c>
      <c r="B149" s="64"/>
      <c r="C149" s="64"/>
      <c r="D149" s="64"/>
      <c r="E149" s="64"/>
      <c r="F149" s="64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64" t="s">
        <v>86</v>
      </c>
      <c r="B153" s="64"/>
      <c r="C153" s="64"/>
      <c r="D153" s="64"/>
      <c r="E153" s="64"/>
      <c r="F153" s="64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61" t="s">
        <v>89</v>
      </c>
      <c r="B157" s="62"/>
      <c r="C157" s="62"/>
      <c r="D157" s="62"/>
      <c r="E157" s="62"/>
      <c r="F157" s="63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59" t="s">
        <v>92</v>
      </c>
      <c r="B161" s="59"/>
      <c r="C161" s="59"/>
      <c r="D161" s="59"/>
      <c r="E161" s="59"/>
      <c r="F161" s="59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5" t="s">
        <v>93</v>
      </c>
      <c r="B165" s="66"/>
      <c r="C165" s="66"/>
      <c r="D165" s="66"/>
      <c r="E165" s="66"/>
      <c r="F165" s="67"/>
    </row>
    <row r="166" spans="1:7" x14ac:dyDescent="0.25">
      <c r="A166" s="61" t="s">
        <v>94</v>
      </c>
      <c r="B166" s="62"/>
      <c r="C166" s="62"/>
      <c r="D166" s="62"/>
      <c r="E166" s="62"/>
      <c r="F166" s="63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61" t="s">
        <v>97</v>
      </c>
      <c r="B170" s="62"/>
      <c r="C170" s="62"/>
      <c r="D170" s="62"/>
      <c r="E170" s="62"/>
      <c r="F170" s="63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61" t="s">
        <v>99</v>
      </c>
      <c r="B174" s="62"/>
      <c r="C174" s="62"/>
      <c r="D174" s="62"/>
      <c r="E174" s="62"/>
      <c r="F174" s="63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61" t="s">
        <v>100</v>
      </c>
      <c r="B178" s="62"/>
      <c r="C178" s="62"/>
      <c r="D178" s="62"/>
      <c r="E178" s="62"/>
      <c r="F178" s="63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59" t="s">
        <v>101</v>
      </c>
      <c r="B182" s="59"/>
      <c r="C182" s="59"/>
      <c r="D182" s="59"/>
      <c r="E182" s="59"/>
      <c r="F182" s="59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59" t="s">
        <v>104</v>
      </c>
      <c r="B186" s="59"/>
      <c r="C186" s="59"/>
      <c r="D186" s="59"/>
      <c r="E186" s="59"/>
      <c r="F186" s="59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59" t="s">
        <v>107</v>
      </c>
      <c r="B190" s="59"/>
      <c r="C190" s="59"/>
      <c r="D190" s="59"/>
      <c r="E190" s="59"/>
      <c r="F190" s="59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1383-C21C-4323-A926-38BEB3AE8EBD}">
  <dimension ref="A1:BC196"/>
  <sheetViews>
    <sheetView topLeftCell="A173" zoomScaleNormal="100" workbookViewId="0">
      <selection activeCell="E184" sqref="E184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0" t="s">
        <v>1</v>
      </c>
      <c r="C2" s="81"/>
      <c r="D2" s="81"/>
      <c r="E2" s="81"/>
      <c r="F2" s="8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9" t="s">
        <v>7</v>
      </c>
      <c r="B4" s="70"/>
      <c r="C4" s="70"/>
      <c r="D4" s="70"/>
      <c r="E4" s="70"/>
      <c r="F4" s="71"/>
    </row>
    <row r="5" spans="1:6" x14ac:dyDescent="0.25">
      <c r="A5" s="65" t="s">
        <v>8</v>
      </c>
      <c r="B5" s="66"/>
      <c r="C5" s="66"/>
      <c r="D5" s="66"/>
      <c r="E5" s="66"/>
      <c r="F5" s="67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5" t="s">
        <v>12</v>
      </c>
      <c r="B10" s="66"/>
      <c r="C10" s="66"/>
      <c r="D10" s="66"/>
      <c r="E10" s="66"/>
      <c r="F10" s="67"/>
    </row>
    <row r="11" spans="1:6" x14ac:dyDescent="0.25">
      <c r="A11" s="61" t="s">
        <v>13</v>
      </c>
      <c r="B11" s="62"/>
      <c r="C11" s="62"/>
      <c r="D11" s="62"/>
      <c r="E11" s="62"/>
      <c r="F11" s="63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61" t="s">
        <v>19</v>
      </c>
      <c r="B18" s="62"/>
      <c r="C18" s="62"/>
      <c r="D18" s="62"/>
      <c r="E18" s="62"/>
      <c r="F18" s="63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3"/>
      <c r="B20" s="83"/>
      <c r="C20" s="83"/>
      <c r="D20" s="83"/>
      <c r="E20" s="83"/>
      <c r="F20" s="83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5" t="s">
        <v>26</v>
      </c>
      <c r="B29" s="66"/>
      <c r="C29" s="66"/>
      <c r="D29" s="66"/>
      <c r="E29" s="66"/>
      <c r="F29" s="67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5" t="s">
        <v>28</v>
      </c>
      <c r="B32" s="66"/>
      <c r="C32" s="66"/>
      <c r="D32" s="66"/>
      <c r="E32" s="66"/>
      <c r="F32" s="67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6" t="s">
        <v>32</v>
      </c>
      <c r="B36" s="77"/>
      <c r="C36" s="77"/>
      <c r="D36" s="77"/>
      <c r="E36" s="77"/>
      <c r="F36" s="77"/>
      <c r="G36" s="78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9" t="s">
        <v>33</v>
      </c>
      <c r="B38" s="70"/>
      <c r="C38" s="70"/>
      <c r="D38" s="70"/>
      <c r="E38" s="70"/>
      <c r="F38" s="71"/>
    </row>
    <row r="39" spans="1:8" x14ac:dyDescent="0.25">
      <c r="A39" s="65" t="s">
        <v>34</v>
      </c>
      <c r="B39" s="66"/>
      <c r="C39" s="66"/>
      <c r="D39" s="66"/>
      <c r="E39" s="66"/>
      <c r="F39" s="67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59" t="s">
        <v>37</v>
      </c>
      <c r="B43" s="59"/>
      <c r="C43" s="59"/>
      <c r="D43" s="59"/>
      <c r="E43" s="59"/>
      <c r="F43" s="59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59" t="s">
        <v>40</v>
      </c>
      <c r="B47" s="59"/>
      <c r="C47" s="59"/>
      <c r="D47" s="59"/>
      <c r="E47" s="59"/>
      <c r="F47" s="59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9" t="s">
        <v>43</v>
      </c>
      <c r="B51" s="70"/>
      <c r="C51" s="70"/>
      <c r="D51" s="70"/>
      <c r="E51" s="70"/>
      <c r="F51" s="71"/>
    </row>
    <row r="52" spans="1:8" x14ac:dyDescent="0.25">
      <c r="A52" s="79"/>
      <c r="B52" s="79"/>
      <c r="C52" s="79"/>
      <c r="D52" s="79"/>
      <c r="E52" s="79"/>
      <c r="F52" s="79"/>
      <c r="G52" s="79"/>
    </row>
    <row r="53" spans="1:8" x14ac:dyDescent="0.25">
      <c r="A53" s="59" t="s">
        <v>44</v>
      </c>
      <c r="B53" s="59"/>
      <c r="C53" s="59"/>
      <c r="D53" s="59"/>
      <c r="E53" s="59"/>
      <c r="F53" s="59"/>
    </row>
    <row r="54" spans="1:8" x14ac:dyDescent="0.25">
      <c r="A54" s="64" t="s">
        <v>45</v>
      </c>
      <c r="B54" s="64"/>
      <c r="C54" s="64"/>
      <c r="D54" s="64"/>
      <c r="E54" s="64"/>
      <c r="F54" s="64"/>
    </row>
    <row r="55" spans="1:8" x14ac:dyDescent="0.25">
      <c r="A55" s="14" t="s">
        <v>46</v>
      </c>
      <c r="B55" s="27">
        <v>111561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122005</v>
      </c>
    </row>
    <row r="56" spans="1:8" x14ac:dyDescent="0.25">
      <c r="A56" s="14" t="s">
        <v>47</v>
      </c>
      <c r="B56" s="27">
        <v>67789.043191999997</v>
      </c>
      <c r="C56" s="27">
        <v>7069.5792759999804</v>
      </c>
      <c r="D56" s="27">
        <v>1938.738699</v>
      </c>
      <c r="E56" s="27">
        <v>9362</v>
      </c>
      <c r="F56" s="27">
        <f t="shared" si="0"/>
        <v>86159.361166999966</v>
      </c>
    </row>
    <row r="57" spans="1:8" x14ac:dyDescent="0.25">
      <c r="A57" s="14" t="s">
        <v>48</v>
      </c>
      <c r="B57" s="27">
        <v>12.5717768754314</v>
      </c>
      <c r="C57" s="27">
        <v>38</v>
      </c>
      <c r="D57" s="27">
        <v>21.198127925117003</v>
      </c>
      <c r="E57" s="27">
        <v>27</v>
      </c>
      <c r="F57" s="27">
        <f>AVERAGE(B57:E57)</f>
        <v>24.692476200137101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64" t="s">
        <v>51</v>
      </c>
      <c r="B60" s="64"/>
      <c r="C60" s="64"/>
      <c r="D60" s="64"/>
      <c r="E60" s="64"/>
      <c r="F60" s="6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4" t="s">
        <v>52</v>
      </c>
      <c r="B66" s="64"/>
      <c r="C66" s="64"/>
      <c r="D66" s="64"/>
      <c r="E66" s="64"/>
      <c r="F66" s="64"/>
    </row>
    <row r="67" spans="1:7" x14ac:dyDescent="0.25">
      <c r="A67" s="14" t="s">
        <v>46</v>
      </c>
      <c r="B67" s="27">
        <v>5168</v>
      </c>
      <c r="C67" s="27">
        <v>1463</v>
      </c>
      <c r="D67" s="27">
        <v>1482</v>
      </c>
      <c r="E67" s="27">
        <v>9794</v>
      </c>
      <c r="F67" s="27">
        <f t="shared" si="0"/>
        <v>17907</v>
      </c>
    </row>
    <row r="68" spans="1:7" x14ac:dyDescent="0.25">
      <c r="A68" s="14" t="s">
        <v>47</v>
      </c>
      <c r="B68" s="27">
        <v>4027.7662810000002</v>
      </c>
      <c r="C68" s="27">
        <v>1619.635125</v>
      </c>
      <c r="D68" s="27">
        <v>1731.2255090000001</v>
      </c>
      <c r="E68" s="27">
        <v>12269</v>
      </c>
      <c r="F68" s="27">
        <f t="shared" si="0"/>
        <v>19647.626915000001</v>
      </c>
    </row>
    <row r="69" spans="1:7" x14ac:dyDescent="0.25">
      <c r="A69" s="14" t="s">
        <v>48</v>
      </c>
      <c r="B69" s="27">
        <v>37.608165634674897</v>
      </c>
      <c r="C69" s="27">
        <v>54</v>
      </c>
      <c r="D69" s="27">
        <v>50.521592442645073</v>
      </c>
      <c r="E69" s="27">
        <v>38</v>
      </c>
      <c r="F69" s="27">
        <f>AVERAGE(B69:E69)</f>
        <v>45.032439519329991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73" t="s">
        <v>53</v>
      </c>
      <c r="B72" s="74"/>
      <c r="C72" s="74"/>
      <c r="D72" s="74"/>
      <c r="E72" s="74"/>
      <c r="F72" s="75"/>
    </row>
    <row r="73" spans="1:7" x14ac:dyDescent="0.25">
      <c r="A73" s="18" t="s">
        <v>54</v>
      </c>
      <c r="B73" s="19">
        <f>+B55+B67</f>
        <v>116729</v>
      </c>
      <c r="C73" s="19">
        <v>6413</v>
      </c>
      <c r="D73" s="19">
        <v>2764</v>
      </c>
      <c r="E73" s="19">
        <v>14006</v>
      </c>
      <c r="F73" s="19">
        <f>SUM(B73:E73)</f>
        <v>139912</v>
      </c>
    </row>
    <row r="74" spans="1:7" x14ac:dyDescent="0.25">
      <c r="A74" s="18" t="s">
        <v>47</v>
      </c>
      <c r="B74" s="19">
        <f>+B56+B68</f>
        <v>71816.809473000001</v>
      </c>
      <c r="C74" s="19">
        <v>8689.2144009999811</v>
      </c>
      <c r="D74" s="19">
        <v>3669.9642080000003</v>
      </c>
      <c r="E74" s="19">
        <v>21631</v>
      </c>
      <c r="F74" s="22">
        <f>SUM(B74:E74)</f>
        <v>105806.98808199998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5" t="s">
        <v>55</v>
      </c>
      <c r="B79" s="66"/>
      <c r="C79" s="66"/>
      <c r="D79" s="66"/>
      <c r="E79" s="66"/>
      <c r="F79" s="67"/>
    </row>
    <row r="80" spans="1:7" x14ac:dyDescent="0.25">
      <c r="A80" s="61" t="s">
        <v>45</v>
      </c>
      <c r="B80" s="62"/>
      <c r="C80" s="62"/>
      <c r="D80" s="62"/>
      <c r="E80" s="62"/>
      <c r="F80" s="63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61" t="s">
        <v>51</v>
      </c>
      <c r="B86" s="62"/>
      <c r="C86" s="62"/>
      <c r="D86" s="62"/>
      <c r="E86" s="62"/>
      <c r="F86" s="6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1" t="s">
        <v>52</v>
      </c>
      <c r="B92" s="62"/>
      <c r="C92" s="62"/>
      <c r="D92" s="62"/>
      <c r="E92" s="62"/>
      <c r="F92" s="63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73" t="s">
        <v>56</v>
      </c>
      <c r="B98" s="74"/>
      <c r="C98" s="74"/>
      <c r="D98" s="74"/>
      <c r="E98" s="74"/>
      <c r="F98" s="75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59" t="s">
        <v>57</v>
      </c>
      <c r="B105" s="59"/>
      <c r="C105" s="59"/>
      <c r="D105" s="59"/>
      <c r="E105" s="59"/>
      <c r="F105" s="59"/>
    </row>
    <row r="106" spans="1:7" x14ac:dyDescent="0.25">
      <c r="A106" s="64" t="s">
        <v>58</v>
      </c>
      <c r="B106" s="64"/>
      <c r="C106" s="64"/>
      <c r="D106" s="64"/>
      <c r="E106" s="64"/>
      <c r="F106" s="64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64" t="s">
        <v>62</v>
      </c>
      <c r="B110" s="64"/>
      <c r="C110" s="64"/>
      <c r="D110" s="64"/>
      <c r="E110" s="64"/>
      <c r="F110" s="64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64" t="s">
        <v>63</v>
      </c>
      <c r="B115" s="64"/>
      <c r="C115" s="64"/>
      <c r="D115" s="64"/>
      <c r="E115" s="64"/>
      <c r="F115" s="64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61" t="s">
        <v>64</v>
      </c>
      <c r="B119" s="62"/>
      <c r="C119" s="62"/>
      <c r="D119" s="62"/>
      <c r="E119" s="62"/>
      <c r="F119" s="63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5" t="s">
        <v>65</v>
      </c>
      <c r="B124" s="66"/>
      <c r="C124" s="66"/>
      <c r="D124" s="66"/>
      <c r="E124" s="66"/>
      <c r="F124" s="6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5" t="s">
        <v>67</v>
      </c>
      <c r="B126" s="66"/>
      <c r="C126" s="66"/>
      <c r="D126" s="66"/>
      <c r="E126" s="66"/>
      <c r="F126" s="67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72"/>
      <c r="B128" s="72"/>
      <c r="C128" s="72"/>
      <c r="D128" s="72"/>
      <c r="E128" s="72"/>
      <c r="F128" s="72"/>
      <c r="G128" s="72"/>
    </row>
    <row r="129" spans="1:8" x14ac:dyDescent="0.25">
      <c r="A129" s="59" t="s">
        <v>69</v>
      </c>
      <c r="B129" s="59"/>
      <c r="C129" s="59"/>
      <c r="D129" s="59"/>
      <c r="E129" s="59"/>
      <c r="F129" s="59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59" t="s">
        <v>72</v>
      </c>
      <c r="B133" s="59"/>
      <c r="C133" s="59"/>
      <c r="D133" s="59"/>
      <c r="E133" s="59"/>
      <c r="F133" s="59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68" t="s">
        <v>74</v>
      </c>
      <c r="B136" s="68"/>
      <c r="C136" s="68"/>
      <c r="D136" s="68"/>
      <c r="E136" s="68"/>
      <c r="F136" s="68"/>
    </row>
    <row r="137" spans="1:8" x14ac:dyDescent="0.25">
      <c r="A137" s="59" t="s">
        <v>75</v>
      </c>
      <c r="B137" s="59"/>
      <c r="C137" s="59"/>
      <c r="D137" s="59"/>
      <c r="E137" s="59"/>
      <c r="F137" s="59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9" t="s">
        <v>78</v>
      </c>
      <c r="B142" s="70"/>
      <c r="C142" s="70"/>
      <c r="D142" s="70"/>
      <c r="E142" s="70"/>
      <c r="F142" s="71"/>
    </row>
    <row r="143" spans="1:8" x14ac:dyDescent="0.25">
      <c r="A143" s="65" t="s">
        <v>79</v>
      </c>
      <c r="B143" s="66"/>
      <c r="C143" s="66"/>
      <c r="D143" s="66"/>
      <c r="E143" s="66"/>
      <c r="F143" s="67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64" t="s">
        <v>80</v>
      </c>
      <c r="B145" s="64"/>
      <c r="C145" s="64"/>
      <c r="D145" s="64"/>
      <c r="E145" s="64"/>
      <c r="F145" s="64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64" t="s">
        <v>83</v>
      </c>
      <c r="B149" s="64"/>
      <c r="C149" s="64"/>
      <c r="D149" s="64"/>
      <c r="E149" s="64"/>
      <c r="F149" s="64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64" t="s">
        <v>86</v>
      </c>
      <c r="B153" s="64"/>
      <c r="C153" s="64"/>
      <c r="D153" s="64"/>
      <c r="E153" s="64"/>
      <c r="F153" s="64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61" t="s">
        <v>89</v>
      </c>
      <c r="B157" s="62"/>
      <c r="C157" s="62"/>
      <c r="D157" s="62"/>
      <c r="E157" s="62"/>
      <c r="F157" s="63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59" t="s">
        <v>92</v>
      </c>
      <c r="B161" s="59"/>
      <c r="C161" s="59"/>
      <c r="D161" s="59"/>
      <c r="E161" s="59"/>
      <c r="F161" s="59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5" t="s">
        <v>93</v>
      </c>
      <c r="B165" s="66"/>
      <c r="C165" s="66"/>
      <c r="D165" s="66"/>
      <c r="E165" s="66"/>
      <c r="F165" s="67"/>
    </row>
    <row r="166" spans="1:7" x14ac:dyDescent="0.25">
      <c r="A166" s="61" t="s">
        <v>94</v>
      </c>
      <c r="B166" s="62"/>
      <c r="C166" s="62"/>
      <c r="D166" s="62"/>
      <c r="E166" s="62"/>
      <c r="F166" s="63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61" t="s">
        <v>97</v>
      </c>
      <c r="B170" s="62"/>
      <c r="C170" s="62"/>
      <c r="D170" s="62"/>
      <c r="E170" s="62"/>
      <c r="F170" s="63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61" t="s">
        <v>99</v>
      </c>
      <c r="B174" s="62"/>
      <c r="C174" s="62"/>
      <c r="D174" s="62"/>
      <c r="E174" s="62"/>
      <c r="F174" s="63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61" t="s">
        <v>100</v>
      </c>
      <c r="B178" s="62"/>
      <c r="C178" s="62"/>
      <c r="D178" s="62"/>
      <c r="E178" s="62"/>
      <c r="F178" s="63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59" t="s">
        <v>101</v>
      </c>
      <c r="B182" s="59"/>
      <c r="C182" s="59"/>
      <c r="D182" s="59"/>
      <c r="E182" s="59"/>
      <c r="F182" s="59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59" t="s">
        <v>104</v>
      </c>
      <c r="B186" s="59"/>
      <c r="C186" s="59"/>
      <c r="D186" s="59"/>
      <c r="E186" s="59"/>
      <c r="F186" s="59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59" t="s">
        <v>107</v>
      </c>
      <c r="B190" s="59"/>
      <c r="C190" s="59"/>
      <c r="D190" s="59"/>
      <c r="E190" s="59"/>
      <c r="F190" s="59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C7F3-834D-4EBF-B22E-7E5DD978377C}">
  <dimension ref="A1:BD196"/>
  <sheetViews>
    <sheetView topLeftCell="A176" zoomScaleNormal="100" workbookViewId="0">
      <selection activeCell="F191" sqref="F191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>
        <v>99223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109525</v>
      </c>
    </row>
    <row r="56" spans="2:9" x14ac:dyDescent="0.25">
      <c r="B56" s="14" t="s">
        <v>47</v>
      </c>
      <c r="C56" s="27">
        <v>65981.202659999995</v>
      </c>
      <c r="D56" s="27">
        <v>6958.7942799999701</v>
      </c>
      <c r="E56" s="27">
        <v>1939.603552</v>
      </c>
      <c r="F56" s="27">
        <v>9535</v>
      </c>
      <c r="G56" s="27">
        <f t="shared" si="0"/>
        <v>84414.600491999969</v>
      </c>
    </row>
    <row r="57" spans="2:9" x14ac:dyDescent="0.25">
      <c r="B57" s="14" t="s">
        <v>48</v>
      </c>
      <c r="C57" s="27">
        <v>13.733882265200601</v>
      </c>
      <c r="D57" s="27">
        <v>38</v>
      </c>
      <c r="E57" s="27">
        <v>20.976101568334578</v>
      </c>
      <c r="F57" s="27">
        <v>29</v>
      </c>
      <c r="G57" s="27">
        <f>AVERAGE(C57:F57)</f>
        <v>25.427495958383794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>
        <v>5123</v>
      </c>
      <c r="D67" s="27">
        <v>1504</v>
      </c>
      <c r="E67" s="27">
        <v>1667</v>
      </c>
      <c r="F67" s="27">
        <v>9883</v>
      </c>
      <c r="G67" s="27">
        <f t="shared" si="0"/>
        <v>18177</v>
      </c>
    </row>
    <row r="68" spans="2:8" x14ac:dyDescent="0.25">
      <c r="B68" s="14" t="s">
        <v>47</v>
      </c>
      <c r="C68" s="27">
        <v>4126.4220789999999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21056.830879000001</v>
      </c>
    </row>
    <row r="69" spans="2:8" x14ac:dyDescent="0.25">
      <c r="B69" s="14" t="s">
        <v>48</v>
      </c>
      <c r="C69" s="27">
        <v>38.005660745656797</v>
      </c>
      <c r="D69" s="27">
        <v>55</v>
      </c>
      <c r="E69" s="27">
        <v>50.941211757648468</v>
      </c>
      <c r="F69" s="27">
        <v>38</v>
      </c>
      <c r="G69" s="27">
        <f>AVERAGE(C69:F69)</f>
        <v>45.486718125826314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>
        <f>+C55+C67</f>
        <v>104346</v>
      </c>
      <c r="D73" s="19">
        <v>6500</v>
      </c>
      <c r="E73" s="19">
        <v>3006</v>
      </c>
      <c r="F73" s="19">
        <v>13850</v>
      </c>
      <c r="G73" s="19">
        <f>SUM(C73:F73)</f>
        <v>127702</v>
      </c>
    </row>
    <row r="74" spans="2:8" x14ac:dyDescent="0.25">
      <c r="B74" s="18" t="s">
        <v>47</v>
      </c>
      <c r="C74" s="19">
        <f>+C56+C68</f>
        <v>70107.624738999992</v>
      </c>
      <c r="D74" s="19">
        <v>8692.5974599999699</v>
      </c>
      <c r="E74" s="19">
        <v>4270.2091719999999</v>
      </c>
      <c r="F74" s="19">
        <v>22401</v>
      </c>
      <c r="G74" s="22">
        <f>SUM(C74:F74)</f>
        <v>105471.43137099997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6B81-47F3-49EF-B97C-383C9B539BD1}">
  <dimension ref="A1:BD196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>
        <v>111691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123508</v>
      </c>
    </row>
    <row r="56" spans="2:9" x14ac:dyDescent="0.25">
      <c r="B56" s="14" t="s">
        <v>47</v>
      </c>
      <c r="C56" s="27">
        <v>77961.198136999999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99134.155253999954</v>
      </c>
    </row>
    <row r="57" spans="2:9" x14ac:dyDescent="0.25">
      <c r="B57" s="14" t="s">
        <v>48</v>
      </c>
      <c r="C57" s="27">
        <v>14.071339678219401</v>
      </c>
      <c r="D57" s="27">
        <v>39</v>
      </c>
      <c r="E57" s="27">
        <v>20.917256011315416</v>
      </c>
      <c r="F57" s="27">
        <v>29</v>
      </c>
      <c r="G57" s="27">
        <f>AVERAGE(C57:F57)</f>
        <v>25.747148922383705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>
        <v>6808</v>
      </c>
      <c r="D67" s="27">
        <v>2003</v>
      </c>
      <c r="E67" s="27">
        <v>1938</v>
      </c>
      <c r="F67" s="27">
        <v>11904</v>
      </c>
      <c r="G67" s="27">
        <f t="shared" si="0"/>
        <v>22653</v>
      </c>
    </row>
    <row r="68" spans="2:8" x14ac:dyDescent="0.25">
      <c r="B68" s="14" t="s">
        <v>47</v>
      </c>
      <c r="C68" s="27">
        <v>5320.3789779999997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24090.299627</v>
      </c>
    </row>
    <row r="69" spans="2:8" x14ac:dyDescent="0.25">
      <c r="B69" s="14" t="s">
        <v>48</v>
      </c>
      <c r="C69" s="27">
        <v>37.934195064629797</v>
      </c>
      <c r="D69" s="27">
        <v>55</v>
      </c>
      <c r="E69" s="27">
        <v>50.275025799793603</v>
      </c>
      <c r="F69" s="27">
        <v>38</v>
      </c>
      <c r="G69" s="27">
        <f>AVERAGE(C69:F69)</f>
        <v>45.30230521610585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>
        <f>+C55+C67</f>
        <v>118499</v>
      </c>
      <c r="D73" s="19">
        <v>7512</v>
      </c>
      <c r="E73" s="19">
        <v>3352</v>
      </c>
      <c r="F73" s="19">
        <v>16798</v>
      </c>
      <c r="G73" s="19">
        <f>SUM(C73:F73)</f>
        <v>146161</v>
      </c>
    </row>
    <row r="74" spans="2:8" x14ac:dyDescent="0.25">
      <c r="B74" s="18" t="s">
        <v>47</v>
      </c>
      <c r="C74" s="19">
        <f>+C56+C68</f>
        <v>83281.577114999993</v>
      </c>
      <c r="D74" s="19">
        <v>9169.9541889999491</v>
      </c>
      <c r="E74" s="19">
        <v>4361.9235769999996</v>
      </c>
      <c r="F74" s="19">
        <v>26411</v>
      </c>
      <c r="G74" s="22">
        <f>SUM(C74:F74)</f>
        <v>123224.45488099994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>
        <v>0</v>
      </c>
      <c r="D120" s="13">
        <v>1.43</v>
      </c>
      <c r="E120" s="8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8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84">
        <v>1.43</v>
      </c>
      <c r="F122" s="13">
        <v>1.43</v>
      </c>
      <c r="G122" s="13">
        <f>AVERAGE(C122:F122)</f>
        <v>1.43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85">
        <v>0</v>
      </c>
      <c r="D158" s="85">
        <v>14579</v>
      </c>
      <c r="E158" s="85">
        <v>21</v>
      </c>
      <c r="F158" s="85">
        <f>F146+F154</f>
        <v>863</v>
      </c>
      <c r="G158" s="85">
        <f>SUM(C158:F158)</f>
        <v>15463</v>
      </c>
    </row>
    <row r="159" spans="2:8" x14ac:dyDescent="0.25">
      <c r="B159" s="18" t="s">
        <v>91</v>
      </c>
      <c r="C159" s="85">
        <v>0</v>
      </c>
      <c r="D159" s="85">
        <v>550.19200000000001</v>
      </c>
      <c r="E159" s="85">
        <v>1</v>
      </c>
      <c r="F159" s="85">
        <f>F147+F155</f>
        <v>9.5444999999999993</v>
      </c>
      <c r="G159" s="22">
        <f>SUM(C159:F159)</f>
        <v>560.73649999999998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0AC9-E0AA-4722-818E-3FED0B079F2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0078-6B2E-46E0-ABDE-EF3A2651D8F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E4E-671C-4493-8443-5DF52D378DB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D666-7CB6-440E-832F-0ABE6704DAFA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C16-D815-428F-ABEE-5951D984C74A}">
  <dimension ref="A1:BD196"/>
  <sheetViews>
    <sheetView zoomScaleNormal="100" workbookViewId="0">
      <selection activeCell="I15" sqref="I15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0" t="s">
        <v>1</v>
      </c>
      <c r="D2" s="81"/>
      <c r="E2" s="81"/>
      <c r="F2" s="81"/>
      <c r="G2" s="8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9" t="s">
        <v>7</v>
      </c>
      <c r="C4" s="70"/>
      <c r="D4" s="70"/>
      <c r="E4" s="70"/>
      <c r="F4" s="70"/>
      <c r="G4" s="71"/>
    </row>
    <row r="5" spans="1:7" x14ac:dyDescent="0.25">
      <c r="B5" s="65" t="s">
        <v>8</v>
      </c>
      <c r="C5" s="66"/>
      <c r="D5" s="66"/>
      <c r="E5" s="66"/>
      <c r="F5" s="66"/>
      <c r="G5" s="67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5" t="s">
        <v>12</v>
      </c>
      <c r="C10" s="66"/>
      <c r="D10" s="66"/>
      <c r="E10" s="66"/>
      <c r="F10" s="66"/>
      <c r="G10" s="67"/>
    </row>
    <row r="11" spans="1:7" x14ac:dyDescent="0.25">
      <c r="B11" s="61" t="s">
        <v>13</v>
      </c>
      <c r="C11" s="62"/>
      <c r="D11" s="62"/>
      <c r="E11" s="62"/>
      <c r="F11" s="62"/>
      <c r="G11" s="63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61" t="s">
        <v>19</v>
      </c>
      <c r="C18" s="62"/>
      <c r="D18" s="62"/>
      <c r="E18" s="62"/>
      <c r="F18" s="62"/>
      <c r="G18" s="63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3"/>
      <c r="C20" s="83"/>
      <c r="D20" s="83"/>
      <c r="E20" s="83"/>
      <c r="F20" s="83"/>
      <c r="G20" s="8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5" t="s">
        <v>26</v>
      </c>
      <c r="C29" s="66"/>
      <c r="D29" s="66"/>
      <c r="E29" s="66"/>
      <c r="F29" s="66"/>
      <c r="G29" s="67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5" t="s">
        <v>28</v>
      </c>
      <c r="C32" s="66"/>
      <c r="D32" s="66"/>
      <c r="E32" s="66"/>
      <c r="F32" s="66"/>
      <c r="G32" s="67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6" t="s">
        <v>32</v>
      </c>
      <c r="C36" s="77"/>
      <c r="D36" s="77"/>
      <c r="E36" s="77"/>
      <c r="F36" s="77"/>
      <c r="G36" s="77"/>
      <c r="H36" s="78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9" t="s">
        <v>33</v>
      </c>
      <c r="C38" s="70"/>
      <c r="D38" s="70"/>
      <c r="E38" s="70"/>
      <c r="F38" s="70"/>
      <c r="G38" s="71"/>
    </row>
    <row r="39" spans="2:9" x14ac:dyDescent="0.25">
      <c r="B39" s="65" t="s">
        <v>34</v>
      </c>
      <c r="C39" s="66"/>
      <c r="D39" s="66"/>
      <c r="E39" s="66"/>
      <c r="F39" s="66"/>
      <c r="G39" s="67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59" t="s">
        <v>37</v>
      </c>
      <c r="C43" s="59"/>
      <c r="D43" s="59"/>
      <c r="E43" s="59"/>
      <c r="F43" s="59"/>
      <c r="G43" s="59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59" t="s">
        <v>40</v>
      </c>
      <c r="C47" s="59"/>
      <c r="D47" s="59"/>
      <c r="E47" s="59"/>
      <c r="F47" s="59"/>
      <c r="G47" s="59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9" t="s">
        <v>43</v>
      </c>
      <c r="C51" s="70"/>
      <c r="D51" s="70"/>
      <c r="E51" s="70"/>
      <c r="F51" s="70"/>
      <c r="G51" s="71"/>
    </row>
    <row r="52" spans="2:9" x14ac:dyDescent="0.25">
      <c r="B52" s="79"/>
      <c r="C52" s="79"/>
      <c r="D52" s="79"/>
      <c r="E52" s="79"/>
      <c r="F52" s="79"/>
      <c r="G52" s="79"/>
      <c r="H52" s="79"/>
    </row>
    <row r="53" spans="2:9" x14ac:dyDescent="0.25">
      <c r="B53" s="59" t="s">
        <v>44</v>
      </c>
      <c r="C53" s="59"/>
      <c r="D53" s="59"/>
      <c r="E53" s="59"/>
      <c r="F53" s="59"/>
      <c r="G53" s="59"/>
    </row>
    <row r="54" spans="2:9" x14ac:dyDescent="0.25">
      <c r="B54" s="64" t="s">
        <v>45</v>
      </c>
      <c r="C54" s="64"/>
      <c r="D54" s="64"/>
      <c r="E54" s="64"/>
      <c r="F54" s="64"/>
      <c r="G54" s="64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4" t="s">
        <v>51</v>
      </c>
      <c r="C60" s="64"/>
      <c r="D60" s="64"/>
      <c r="E60" s="64"/>
      <c r="F60" s="64"/>
      <c r="G60" s="6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4" t="s">
        <v>52</v>
      </c>
      <c r="C66" s="64"/>
      <c r="D66" s="64"/>
      <c r="E66" s="64"/>
      <c r="F66" s="64"/>
      <c r="G66" s="64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3" t="s">
        <v>53</v>
      </c>
      <c r="C72" s="74"/>
      <c r="D72" s="74"/>
      <c r="E72" s="74"/>
      <c r="F72" s="74"/>
      <c r="G72" s="75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5" t="s">
        <v>55</v>
      </c>
      <c r="C79" s="66"/>
      <c r="D79" s="66"/>
      <c r="E79" s="66"/>
      <c r="F79" s="66"/>
      <c r="G79" s="67"/>
    </row>
    <row r="80" spans="2:8" x14ac:dyDescent="0.25">
      <c r="B80" s="61" t="s">
        <v>45</v>
      </c>
      <c r="C80" s="62"/>
      <c r="D80" s="62"/>
      <c r="E80" s="62"/>
      <c r="F80" s="62"/>
      <c r="G80" s="6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1" t="s">
        <v>51</v>
      </c>
      <c r="C86" s="62"/>
      <c r="D86" s="62"/>
      <c r="E86" s="62"/>
      <c r="F86" s="62"/>
      <c r="G86" s="6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1" t="s">
        <v>52</v>
      </c>
      <c r="C92" s="62"/>
      <c r="D92" s="62"/>
      <c r="E92" s="62"/>
      <c r="F92" s="62"/>
      <c r="G92" s="63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3" t="s">
        <v>56</v>
      </c>
      <c r="C98" s="74"/>
      <c r="D98" s="74"/>
      <c r="E98" s="74"/>
      <c r="F98" s="74"/>
      <c r="G98" s="7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59" t="s">
        <v>57</v>
      </c>
      <c r="C105" s="59"/>
      <c r="D105" s="59"/>
      <c r="E105" s="59"/>
      <c r="F105" s="59"/>
      <c r="G105" s="59"/>
    </row>
    <row r="106" spans="2:8" x14ac:dyDescent="0.25">
      <c r="B106" s="64" t="s">
        <v>58</v>
      </c>
      <c r="C106" s="64"/>
      <c r="D106" s="64"/>
      <c r="E106" s="64"/>
      <c r="F106" s="64"/>
      <c r="G106" s="64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4" t="s">
        <v>62</v>
      </c>
      <c r="C110" s="64"/>
      <c r="D110" s="64"/>
      <c r="E110" s="64"/>
      <c r="F110" s="64"/>
      <c r="G110" s="64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64" t="s">
        <v>63</v>
      </c>
      <c r="C115" s="64"/>
      <c r="D115" s="64"/>
      <c r="E115" s="64"/>
      <c r="F115" s="64"/>
      <c r="G115" s="64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1" t="s">
        <v>64</v>
      </c>
      <c r="C119" s="62"/>
      <c r="D119" s="62"/>
      <c r="E119" s="62"/>
      <c r="F119" s="62"/>
      <c r="G119" s="63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5" t="s">
        <v>65</v>
      </c>
      <c r="C124" s="66"/>
      <c r="D124" s="66"/>
      <c r="E124" s="66"/>
      <c r="F124" s="66"/>
      <c r="G124" s="6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5" t="s">
        <v>67</v>
      </c>
      <c r="C126" s="66"/>
      <c r="D126" s="66"/>
      <c r="E126" s="66"/>
      <c r="F126" s="66"/>
      <c r="G126" s="67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2"/>
      <c r="C128" s="72"/>
      <c r="D128" s="72"/>
      <c r="E128" s="72"/>
      <c r="F128" s="72"/>
      <c r="G128" s="72"/>
      <c r="H128" s="72"/>
    </row>
    <row r="129" spans="2:9" x14ac:dyDescent="0.25">
      <c r="B129" s="59" t="s">
        <v>69</v>
      </c>
      <c r="C129" s="59"/>
      <c r="D129" s="59"/>
      <c r="E129" s="59"/>
      <c r="F129" s="59"/>
      <c r="G129" s="59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59" t="s">
        <v>72</v>
      </c>
      <c r="C133" s="59"/>
      <c r="D133" s="59"/>
      <c r="E133" s="59"/>
      <c r="F133" s="59"/>
      <c r="G133" s="59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68" t="s">
        <v>74</v>
      </c>
      <c r="C136" s="68"/>
      <c r="D136" s="68"/>
      <c r="E136" s="68"/>
      <c r="F136" s="68"/>
      <c r="G136" s="68"/>
    </row>
    <row r="137" spans="2:9" x14ac:dyDescent="0.25">
      <c r="B137" s="59" t="s">
        <v>75</v>
      </c>
      <c r="C137" s="59"/>
      <c r="D137" s="59"/>
      <c r="E137" s="59"/>
      <c r="F137" s="59"/>
      <c r="G137" s="59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9" t="s">
        <v>78</v>
      </c>
      <c r="C142" s="70"/>
      <c r="D142" s="70"/>
      <c r="E142" s="70"/>
      <c r="F142" s="70"/>
      <c r="G142" s="71"/>
    </row>
    <row r="143" spans="2:9" x14ac:dyDescent="0.25">
      <c r="B143" s="65" t="s">
        <v>79</v>
      </c>
      <c r="C143" s="66"/>
      <c r="D143" s="66"/>
      <c r="E143" s="66"/>
      <c r="F143" s="66"/>
      <c r="G143" s="67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64" t="s">
        <v>80</v>
      </c>
      <c r="C145" s="64"/>
      <c r="D145" s="64"/>
      <c r="E145" s="64"/>
      <c r="F145" s="64"/>
      <c r="G145" s="64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64" t="s">
        <v>83</v>
      </c>
      <c r="C149" s="64"/>
      <c r="D149" s="64"/>
      <c r="E149" s="64"/>
      <c r="F149" s="64"/>
      <c r="G149" s="64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64" t="s">
        <v>86</v>
      </c>
      <c r="C153" s="64"/>
      <c r="D153" s="64"/>
      <c r="E153" s="64"/>
      <c r="F153" s="64"/>
      <c r="G153" s="64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61" t="s">
        <v>89</v>
      </c>
      <c r="C157" s="62"/>
      <c r="D157" s="62"/>
      <c r="E157" s="62"/>
      <c r="F157" s="62"/>
      <c r="G157" s="63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59" t="s">
        <v>92</v>
      </c>
      <c r="C161" s="59"/>
      <c r="D161" s="59"/>
      <c r="E161" s="59"/>
      <c r="F161" s="59"/>
      <c r="G161" s="59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5" t="s">
        <v>93</v>
      </c>
      <c r="C165" s="66"/>
      <c r="D165" s="66"/>
      <c r="E165" s="66"/>
      <c r="F165" s="66"/>
      <c r="G165" s="67"/>
    </row>
    <row r="166" spans="2:8" x14ac:dyDescent="0.25">
      <c r="B166" s="61" t="s">
        <v>94</v>
      </c>
      <c r="C166" s="62"/>
      <c r="D166" s="62"/>
      <c r="E166" s="62"/>
      <c r="F166" s="62"/>
      <c r="G166" s="63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61" t="s">
        <v>97</v>
      </c>
      <c r="C170" s="62"/>
      <c r="D170" s="62"/>
      <c r="E170" s="62"/>
      <c r="F170" s="62"/>
      <c r="G170" s="63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61" t="s">
        <v>99</v>
      </c>
      <c r="C174" s="62"/>
      <c r="D174" s="62"/>
      <c r="E174" s="62"/>
      <c r="F174" s="62"/>
      <c r="G174" s="63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61" t="s">
        <v>100</v>
      </c>
      <c r="C178" s="62"/>
      <c r="D178" s="62"/>
      <c r="E178" s="62"/>
      <c r="F178" s="62"/>
      <c r="G178" s="63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59" t="s">
        <v>101</v>
      </c>
      <c r="C182" s="59"/>
      <c r="D182" s="59"/>
      <c r="E182" s="59"/>
      <c r="F182" s="59"/>
      <c r="G182" s="59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59" t="s">
        <v>104</v>
      </c>
      <c r="C186" s="59"/>
      <c r="D186" s="59"/>
      <c r="E186" s="59"/>
      <c r="F186" s="59"/>
      <c r="G186" s="59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59" t="s">
        <v>107</v>
      </c>
      <c r="C190" s="59"/>
      <c r="D190" s="59"/>
      <c r="E190" s="59"/>
      <c r="F190" s="59"/>
      <c r="G190" s="59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2024-09-26T14:36:25Z</dcterms:modified>
  <cp:category/>
  <cp:contentStatus/>
</cp:coreProperties>
</file>